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Volumes/NO NAME/Sherene/"/>
    </mc:Choice>
  </mc:AlternateContent>
  <xr:revisionPtr revIDLastSave="0" documentId="8_{FA12BE33-A3A1-C442-AB05-22F18003AB77}" xr6:coauthVersionLast="47" xr6:coauthVersionMax="47" xr10:uidLastSave="{00000000-0000-0000-0000-000000000000}"/>
  <bookViews>
    <workbookView xWindow="120" yWindow="460" windowWidth="10960" windowHeight="12020" xr2:uid="{00000000-000D-0000-FFFF-FFFF00000000}"/>
  </bookViews>
  <sheets>
    <sheet name="scoring"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2" l="1"/>
  <c r="C45" i="2" s="1"/>
  <c r="C38" i="2" l="1"/>
  <c r="C37" i="2"/>
  <c r="C42" i="2" l="1"/>
  <c r="C41" i="2"/>
  <c r="C40" i="2"/>
  <c r="C39" i="2"/>
  <c r="C50" i="2" l="1"/>
  <c r="C33" i="2"/>
  <c r="C48" i="2" l="1"/>
  <c r="C51" i="2"/>
  <c r="C49" i="2"/>
  <c r="C47" i="2"/>
  <c r="C46" i="2"/>
</calcChain>
</file>

<file path=xl/sharedStrings.xml><?xml version="1.0" encoding="utf-8"?>
<sst xmlns="http://schemas.openxmlformats.org/spreadsheetml/2006/main" count="94" uniqueCount="58">
  <si>
    <t>item group</t>
  </si>
  <si>
    <t>question</t>
  </si>
  <si>
    <t>I get headaches that hurt so badly that I am completely unable to do my daily activities</t>
  </si>
  <si>
    <t>vestibular migraine</t>
  </si>
  <si>
    <t>When I get a headache I am very sensitive to sound (I try to find a quiet place to rest).</t>
  </si>
  <si>
    <t>My vision changes before a headache begins.</t>
  </si>
  <si>
    <t>There are times when I get dizzy and also have a headache.</t>
  </si>
  <si>
    <t xml:space="preserve">I have a roaring sound in one ear only before or during a dizziness attack. </t>
  </si>
  <si>
    <t>I lost hearing in one ear after an attack of spinning dizziness.</t>
  </si>
  <si>
    <t>My hearing gets worse in one ear before or during a dizziness attack.</t>
  </si>
  <si>
    <t xml:space="preserve">I hear my voice more loudly in one ear compared to the other. </t>
  </si>
  <si>
    <t>I have a feeling of fullness or pressure in one ear before or during a dizziness attack.</t>
  </si>
  <si>
    <t>I get dizzy when I sneeze.</t>
  </si>
  <si>
    <t>When I cough I get dizzy.</t>
  </si>
  <si>
    <t xml:space="preserve">I get dizzy when I strain to lift something heavy. </t>
  </si>
  <si>
    <t>vestibular neuritis/labyrinthitis</t>
  </si>
  <si>
    <t xml:space="preserve">I had a single constant spell of spinning dizziness that lasted longer than 2-3 days. </t>
  </si>
  <si>
    <t>I had a big dizzy spell that lasted for days where I could not walk without falling over.</t>
  </si>
  <si>
    <t xml:space="preserve">I had a spell of spinning dizziness that lasted for days or weeks after I had a cold or flu. </t>
  </si>
  <si>
    <t>BPPV</t>
  </si>
  <si>
    <t>I get short-lasting, spinning dizziness that happens when I go from sitting to lying down.</t>
  </si>
  <si>
    <t>I get dizzy when I turn over in bed.</t>
  </si>
  <si>
    <t xml:space="preserve">My dizziness is intense but only lasts for seconds to minutes. </t>
  </si>
  <si>
    <t xml:space="preserve">I can trigger a dizzy spell by placing my head in a certain position. </t>
  </si>
  <si>
    <t>I get short-lasting, spinning dizziness that happens when I bend down to pick something up.</t>
  </si>
  <si>
    <t>I have spells where I get dizzy and it is difficult for me to breathe.</t>
  </si>
  <si>
    <t xml:space="preserve">I have spells where I get dizzy and also have irregular heartbeats (palpitations). </t>
  </si>
  <si>
    <t>I am unsteady on my feet all the time.</t>
  </si>
  <si>
    <t>I am unsure of my footing when I walk outside.</t>
  </si>
  <si>
    <t xml:space="preserve">I get dizzy when I am in open spaces and have nothing to hold onto. </t>
  </si>
  <si>
    <t xml:space="preserve">I have a sensation of dizziness or imbalance daily or almost daily. </t>
  </si>
  <si>
    <t>Unsteadiness</t>
  </si>
  <si>
    <t>I have had a single severe spell of spinning dizziness that lasted days or weeks.</t>
  </si>
  <si>
    <t>total</t>
  </si>
  <si>
    <t>subcategories:</t>
  </si>
  <si>
    <t>(5 items)</t>
  </si>
  <si>
    <t>(4 items)</t>
  </si>
  <si>
    <t>Vestibular Migraine</t>
  </si>
  <si>
    <t xml:space="preserve">Meniere's </t>
  </si>
  <si>
    <t>Superior Canal Dehiscence</t>
  </si>
  <si>
    <t>Vestibular Neuritis/Labyrinthitis</t>
  </si>
  <si>
    <t xml:space="preserve">BPPV </t>
  </si>
  <si>
    <t xml:space="preserve">Unsteadiness </t>
  </si>
  <si>
    <t>points</t>
  </si>
  <si>
    <t>percent</t>
  </si>
  <si>
    <t>I am anxious much of the time.</t>
  </si>
  <si>
    <t>I am depressed much of the time.</t>
  </si>
  <si>
    <t>When I get a headache I am very sensitive to light (I try to find a dark room to rest).</t>
  </si>
  <si>
    <t>(3 items)</t>
  </si>
  <si>
    <t xml:space="preserve">each point worth 3.3% </t>
  </si>
  <si>
    <t>I feel dizzy all of the time.</t>
  </si>
  <si>
    <t>CSD (PPPD)</t>
  </si>
  <si>
    <t>Vestibular Neuritis/ Labyrinthitis</t>
  </si>
  <si>
    <t>superior canal dehiscence</t>
  </si>
  <si>
    <t>Meniere's</t>
  </si>
  <si>
    <t xml:space="preserve">This article, questionnaire, and scoring tool are provided for educational and research purposes only.  Any use of the article (or information in the article) for clinical or other purposes is at the risk of the user.  VUMC and the authors shall have no responsibility for, or liability arising from, any such use. </t>
  </si>
  <si>
    <t>item score</t>
  </si>
  <si>
    <t>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</si>
</sst>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1"/>
      <color theme="1"/>
      <name val="Calibri"/>
      <family val="2"/>
      <scheme val="minor"/>
    </font>
    <font>
      <sz val="10.5"/>
      <color rgb="FF000000"/>
      <name val="Calibri"/>
      <family val="2"/>
    </font>
    <font>
      <sz val="10.5"/>
      <color rgb="FF000000"/>
      <name val="Calibri"/>
      <family val="2"/>
      <scheme val="minor"/>
    </font>
    <font>
      <sz val="11"/>
      <color rgb="FF000000"/>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1" fillId="0" borderId="0" xfId="0" applyFont="1" applyProtection="1">
      <protection locked="0"/>
    </xf>
    <xf numFmtId="0" fontId="0" fillId="0" borderId="0" xfId="0" applyProtection="1">
      <protection locked="0"/>
    </xf>
    <xf numFmtId="0" fontId="0" fillId="0" borderId="1" xfId="0" applyBorder="1" applyProtection="1"/>
    <xf numFmtId="0" fontId="0" fillId="0" borderId="0" xfId="0" applyProtection="1"/>
    <xf numFmtId="0" fontId="1" fillId="0" borderId="0" xfId="0" applyFont="1" applyFill="1" applyAlignment="1" applyProtection="1">
      <alignment horizontal="right"/>
    </xf>
    <xf numFmtId="0" fontId="0" fillId="0" borderId="0" xfId="0" applyFill="1" applyProtection="1"/>
    <xf numFmtId="0" fontId="1" fillId="0" borderId="0" xfId="0" applyFont="1" applyProtection="1"/>
    <xf numFmtId="0" fontId="2" fillId="0" borderId="0" xfId="0" applyFont="1" applyFill="1" applyAlignment="1" applyProtection="1">
      <alignment vertical="center"/>
    </xf>
    <xf numFmtId="0" fontId="3" fillId="0" borderId="0" xfId="0" applyFont="1" applyProtection="1"/>
    <xf numFmtId="0" fontId="1" fillId="0" borderId="0" xfId="0" applyFont="1" applyAlignment="1" applyProtection="1"/>
    <xf numFmtId="0" fontId="0" fillId="0" borderId="0" xfId="0" applyAlignment="1" applyProtection="1">
      <alignment horizontal="right"/>
    </xf>
    <xf numFmtId="0" fontId="0" fillId="0" borderId="0" xfId="0" applyAlignment="1" applyProtection="1">
      <alignment horizontal="right" wrapText="1"/>
    </xf>
    <xf numFmtId="0" fontId="1" fillId="0" borderId="0" xfId="0" applyFont="1" applyAlignment="1" applyProtection="1">
      <alignment horizontal="center"/>
    </xf>
    <xf numFmtId="0" fontId="0" fillId="0" borderId="0" xfId="0" applyBorder="1" applyProtection="1">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0" fillId="0" borderId="0" xfId="0" applyAlignment="1" applyProtection="1">
      <alignment horizontal="right" wrapText="1"/>
    </xf>
    <xf numFmtId="0" fontId="1" fillId="0" borderId="0" xfId="0" applyFont="1" applyFill="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600"/>
              <a:t>Category Scores</a:t>
            </a:r>
            <a:br>
              <a:rPr lang="en-US"/>
            </a:br>
            <a:r>
              <a:rPr lang="en-US" sz="1200" b="0"/>
              <a:t>positive endorsement ≥60%</a:t>
            </a:r>
            <a:endParaRPr lang="en-US" sz="1200"/>
          </a:p>
        </c:rich>
      </c:tx>
      <c:overlay val="0"/>
    </c:title>
    <c:autoTitleDeleted val="0"/>
    <c:plotArea>
      <c:layout/>
      <c:barChart>
        <c:barDir val="bar"/>
        <c:grouping val="clustered"/>
        <c:varyColors val="0"/>
        <c:ser>
          <c:idx val="0"/>
          <c:order val="0"/>
          <c:tx>
            <c:v>Category Scores</c:v>
          </c:tx>
          <c:invertIfNegative val="0"/>
          <c:cat>
            <c:strRef>
              <c:f>scoring!$A$36:$A$42</c:f>
              <c:strCache>
                <c:ptCount val="7"/>
                <c:pt idx="0">
                  <c:v>Vestibular Migraine</c:v>
                </c:pt>
                <c:pt idx="1">
                  <c:v>Meniere's </c:v>
                </c:pt>
                <c:pt idx="2">
                  <c:v>Superior Canal Dehiscence</c:v>
                </c:pt>
                <c:pt idx="3">
                  <c:v>Vestibular Neuritis/ Labyrinthitis</c:v>
                </c:pt>
                <c:pt idx="4">
                  <c:v>BPPV </c:v>
                </c:pt>
                <c:pt idx="5">
                  <c:v>CSD (PPPD)</c:v>
                </c:pt>
                <c:pt idx="6">
                  <c:v>Unsteadiness </c:v>
                </c:pt>
              </c:strCache>
            </c:strRef>
          </c:cat>
          <c:val>
            <c:numRef>
              <c:f>scoring!$C$45:$C$51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2EF-0A4A-87E2-176C187A62C9}"/>
            </c:ext>
          </c:extLst>
        </c:ser>
        <c:dLbls>
          <c:showLegendKey val="0"/>
          <c:showVal val="0"/>
          <c:showCatName val="0"/>
          <c:showSerName val="0"/>
          <c:showPercent val="0"/>
          <c:showBubbleSize val="0"/>
        </c:dLbls>
        <c:gapWidth val="150"/>
        <c:axId val="197751552"/>
        <c:axId val="197753088"/>
      </c:barChart>
      <c:catAx>
        <c:axId val="197751552"/>
        <c:scaling>
          <c:orientation val="minMax"/>
        </c:scaling>
        <c:delete val="0"/>
        <c:axPos val="l"/>
        <c:numFmt formatCode="General" sourceLinked="1"/>
        <c:majorTickMark val="out"/>
        <c:minorTickMark val="none"/>
        <c:tickLblPos val="nextTo"/>
        <c:txPr>
          <a:bodyPr/>
          <a:lstStyle/>
          <a:p>
            <a:pPr>
              <a:defRPr sz="1100"/>
            </a:pPr>
            <a:endParaRPr lang="en-US"/>
          </a:p>
        </c:txPr>
        <c:crossAx val="197753088"/>
        <c:crosses val="autoZero"/>
        <c:auto val="1"/>
        <c:lblAlgn val="ctr"/>
        <c:lblOffset val="100"/>
        <c:noMultiLvlLbl val="0"/>
      </c:catAx>
      <c:valAx>
        <c:axId val="197753088"/>
        <c:scaling>
          <c:orientation val="minMax"/>
          <c:max val="100"/>
          <c:min val="0"/>
        </c:scaling>
        <c:delete val="0"/>
        <c:axPos val="b"/>
        <c:majorGridlines/>
        <c:numFmt formatCode="General" sourceLinked="1"/>
        <c:majorTickMark val="out"/>
        <c:minorTickMark val="none"/>
        <c:tickLblPos val="nextTo"/>
        <c:crossAx val="197751552"/>
        <c:crosses val="autoZero"/>
        <c:crossBetween val="between"/>
        <c:majorUnit val="10"/>
        <c:minorUnit val="1"/>
      </c:valAx>
    </c:plotArea>
    <c:plotVisOnly val="1"/>
    <c:dispBlanksAs val="gap"/>
    <c:showDLblsOverMax val="0"/>
  </c:chart>
  <c:spPr>
    <a:ln>
      <a:solidFill>
        <a:sysClr val="windowText" lastClr="000000"/>
      </a:solid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100542</xdr:colOff>
      <xdr:row>11</xdr:row>
      <xdr:rowOff>9526</xdr:rowOff>
    </xdr:from>
    <xdr:to>
      <xdr:col>0</xdr:col>
      <xdr:colOff>6496050</xdr:colOff>
      <xdr:row>31</xdr:row>
      <xdr:rowOff>66676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1847851</xdr:colOff>
      <xdr:row>1</xdr:row>
      <xdr:rowOff>19050</xdr:rowOff>
    </xdr:from>
    <xdr:to>
      <xdr:col>0</xdr:col>
      <xdr:colOff>4657725</xdr:colOff>
      <xdr:row>4</xdr:row>
      <xdr:rowOff>180975</xdr:rowOff>
    </xdr:to>
    <xdr:pic>
      <xdr:nvPicPr>
        <xdr:cNvPr id="3" name="Picture 2" descr="Vanderbilt University Medical center logo">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00" t="-35558" r="-8463" b="-35555"/>
        <a:stretch/>
      </xdr:blipFill>
      <xdr:spPr bwMode="auto">
        <a:xfrm>
          <a:off x="1847851" y="209550"/>
          <a:ext cx="2809874" cy="733425"/>
        </a:xfrm>
        <a:prstGeom prst="rect">
          <a:avLst/>
        </a:prstGeom>
        <a:solidFill>
          <a:sysClr val="window" lastClr="FFFFFF"/>
        </a:solidFill>
        <a:ln>
          <a:solidFill>
            <a:schemeClr val="tx1"/>
          </a:solid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0.70511</cdr:x>
      <cdr:y>0.20936</cdr:y>
    </cdr:from>
    <cdr:to>
      <cdr:x>0.70511</cdr:x>
      <cdr:y>0.94089</cdr:y>
    </cdr:to>
    <cdr:cxnSp macro="">
      <cdr:nvCxnSpPr>
        <cdr:cNvPr id="3" name="Straight Connector 2">
          <a:extLst xmlns:a="http://schemas.openxmlformats.org/drawingml/2006/main">
            <a:ext uri="{FF2B5EF4-FFF2-40B4-BE49-F238E27FC236}">
              <a16:creationId xmlns:a16="http://schemas.microsoft.com/office/drawing/2014/main" id="{78B9C682-C87E-6443-8556-F6F33B7BA824}"/>
            </a:ext>
          </a:extLst>
        </cdr:cNvPr>
        <cdr:cNvCxnSpPr/>
      </cdr:nvCxnSpPr>
      <cdr:spPr>
        <a:xfrm xmlns:a="http://schemas.openxmlformats.org/drawingml/2006/main">
          <a:off x="4509558" y="809624"/>
          <a:ext cx="0" cy="2828925"/>
        </a:xfrm>
        <a:prstGeom xmlns:a="http://schemas.openxmlformats.org/drawingml/2006/main" prst="line">
          <a:avLst/>
        </a:prstGeom>
        <a:ln xmlns:a="http://schemas.openxmlformats.org/drawingml/2006/main" w="28575"/>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40"/>
  <sheetViews>
    <sheetView tabSelected="1" zoomScaleNormal="100" workbookViewId="0">
      <selection activeCell="C2" sqref="C2:C32"/>
    </sheetView>
  </sheetViews>
  <sheetFormatPr baseColWidth="10" defaultColWidth="9.1640625" defaultRowHeight="15" x14ac:dyDescent="0.2"/>
  <cols>
    <col min="1" max="1" width="100.6640625" style="4" customWidth="1"/>
    <col min="2" max="2" width="6.5" style="6" bestFit="1" customWidth="1"/>
    <col min="3" max="3" width="10.33203125" style="2" bestFit="1" customWidth="1"/>
    <col min="4" max="4" width="81.83203125" style="4" customWidth="1"/>
    <col min="5" max="5" width="29.33203125" style="4" bestFit="1" customWidth="1"/>
    <col min="6" max="16384" width="9.1640625" style="2"/>
  </cols>
  <sheetData>
    <row r="1" spans="1:34" s="1" customFormat="1" x14ac:dyDescent="0.2">
      <c r="A1" s="4"/>
      <c r="B1" s="5" t="s">
        <v>57</v>
      </c>
      <c r="C1" s="7" t="s">
        <v>56</v>
      </c>
      <c r="D1" s="13" t="s">
        <v>1</v>
      </c>
      <c r="E1" s="7" t="s">
        <v>0</v>
      </c>
    </row>
    <row r="2" spans="1:34" x14ac:dyDescent="0.2">
      <c r="A2" s="10"/>
      <c r="B2" s="6">
        <v>1</v>
      </c>
      <c r="D2" s="6" t="s">
        <v>22</v>
      </c>
      <c r="E2" s="4" t="s">
        <v>19</v>
      </c>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x14ac:dyDescent="0.2">
      <c r="A3" s="10"/>
      <c r="B3" s="6">
        <v>2</v>
      </c>
      <c r="D3" s="6" t="s">
        <v>32</v>
      </c>
      <c r="E3" s="4" t="s">
        <v>15</v>
      </c>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x14ac:dyDescent="0.2">
      <c r="A4" s="10"/>
      <c r="B4" s="6">
        <v>3</v>
      </c>
      <c r="D4" s="6" t="s">
        <v>26</v>
      </c>
      <c r="E4" s="4" t="s">
        <v>51</v>
      </c>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x14ac:dyDescent="0.2">
      <c r="A5" s="10"/>
      <c r="B5" s="6">
        <v>4</v>
      </c>
      <c r="D5" s="6" t="s">
        <v>10</v>
      </c>
      <c r="E5" s="4" t="s">
        <v>54</v>
      </c>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x14ac:dyDescent="0.2">
      <c r="A6" s="10"/>
      <c r="B6" s="6">
        <v>5</v>
      </c>
      <c r="D6" s="6" t="s">
        <v>28</v>
      </c>
      <c r="E6" s="4" t="s">
        <v>31</v>
      </c>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 customHeight="1" x14ac:dyDescent="0.2">
      <c r="A7" s="15" t="s">
        <v>55</v>
      </c>
      <c r="B7" s="6">
        <v>6</v>
      </c>
      <c r="D7" s="6" t="s">
        <v>21</v>
      </c>
      <c r="E7" s="4" t="s">
        <v>19</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x14ac:dyDescent="0.2">
      <c r="A8" s="16"/>
      <c r="B8" s="6">
        <v>7</v>
      </c>
      <c r="D8" s="6" t="s">
        <v>29</v>
      </c>
      <c r="E8" s="4" t="s">
        <v>31</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2">
      <c r="A9" s="16"/>
      <c r="B9" s="6">
        <v>8</v>
      </c>
      <c r="D9" s="6" t="s">
        <v>7</v>
      </c>
      <c r="E9" s="4" t="s">
        <v>54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x14ac:dyDescent="0.2">
      <c r="A10" s="17"/>
      <c r="B10" s="6">
        <v>9</v>
      </c>
      <c r="D10" s="8" t="s">
        <v>46</v>
      </c>
      <c r="E10" s="4" t="s">
        <v>51</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x14ac:dyDescent="0.2">
      <c r="B11" s="6">
        <v>10</v>
      </c>
      <c r="D11" s="6" t="s">
        <v>8</v>
      </c>
      <c r="E11" s="4" t="s">
        <v>54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x14ac:dyDescent="0.2">
      <c r="A12" s="6"/>
      <c r="B12" s="6">
        <v>11</v>
      </c>
      <c r="D12" s="6" t="s">
        <v>17</v>
      </c>
      <c r="E12" s="4" t="s">
        <v>15</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x14ac:dyDescent="0.2">
      <c r="B13" s="6">
        <v>12</v>
      </c>
      <c r="D13" s="6" t="s">
        <v>12</v>
      </c>
      <c r="E13" s="4" t="s">
        <v>53</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2">
      <c r="B14" s="6">
        <v>13</v>
      </c>
      <c r="D14" s="6" t="s">
        <v>6</v>
      </c>
      <c r="E14" s="4" t="s">
        <v>3</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x14ac:dyDescent="0.2">
      <c r="B15" s="6">
        <v>14</v>
      </c>
      <c r="D15" s="6" t="s">
        <v>14</v>
      </c>
      <c r="E15" s="4" t="s">
        <v>53</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x14ac:dyDescent="0.2">
      <c r="B16" s="6">
        <v>15</v>
      </c>
      <c r="D16" s="6" t="s">
        <v>24</v>
      </c>
      <c r="E16" s="4" t="s">
        <v>19</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x14ac:dyDescent="0.2">
      <c r="B17" s="6">
        <v>16</v>
      </c>
      <c r="D17" s="6" t="s">
        <v>9</v>
      </c>
      <c r="E17" s="4" t="s">
        <v>54</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x14ac:dyDescent="0.2">
      <c r="B18" s="6">
        <v>17</v>
      </c>
      <c r="D18" s="6" t="s">
        <v>16</v>
      </c>
      <c r="E18" s="4" t="s">
        <v>15</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x14ac:dyDescent="0.2">
      <c r="B19" s="6">
        <v>18</v>
      </c>
      <c r="D19" s="6" t="s">
        <v>4</v>
      </c>
      <c r="E19" s="4" t="s">
        <v>3</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x14ac:dyDescent="0.2">
      <c r="B20" s="6">
        <v>19</v>
      </c>
      <c r="D20" s="6" t="s">
        <v>20</v>
      </c>
      <c r="E20" s="4" t="s">
        <v>19</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x14ac:dyDescent="0.2">
      <c r="B21" s="6">
        <v>20</v>
      </c>
      <c r="D21" s="6" t="s">
        <v>23</v>
      </c>
      <c r="E21" s="4" t="s">
        <v>19</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x14ac:dyDescent="0.2">
      <c r="B22" s="6">
        <v>21</v>
      </c>
      <c r="D22" s="6" t="s">
        <v>18</v>
      </c>
      <c r="E22" s="4" t="s">
        <v>15</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x14ac:dyDescent="0.2">
      <c r="B23" s="6">
        <v>22</v>
      </c>
      <c r="D23" s="6" t="s">
        <v>11</v>
      </c>
      <c r="E23" s="4" t="s">
        <v>54</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x14ac:dyDescent="0.2">
      <c r="B24" s="6">
        <v>23</v>
      </c>
      <c r="D24" s="6" t="s">
        <v>2</v>
      </c>
      <c r="E24" s="4" t="s">
        <v>3</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x14ac:dyDescent="0.2">
      <c r="B25" s="6">
        <v>24</v>
      </c>
      <c r="D25" s="6" t="s">
        <v>25</v>
      </c>
      <c r="E25" s="4" t="s">
        <v>51</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x14ac:dyDescent="0.2">
      <c r="B26" s="6">
        <v>25</v>
      </c>
      <c r="D26" s="6" t="s">
        <v>30</v>
      </c>
      <c r="E26" s="4" t="s">
        <v>31</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x14ac:dyDescent="0.2">
      <c r="B27" s="6">
        <v>26</v>
      </c>
      <c r="D27" s="6" t="s">
        <v>5</v>
      </c>
      <c r="E27" s="4" t="s">
        <v>3</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x14ac:dyDescent="0.2">
      <c r="B28" s="6">
        <v>27</v>
      </c>
      <c r="D28" s="6" t="s">
        <v>27</v>
      </c>
      <c r="E28" s="4" t="s">
        <v>31</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x14ac:dyDescent="0.2">
      <c r="B29" s="6">
        <v>28</v>
      </c>
      <c r="D29" s="6" t="s">
        <v>45</v>
      </c>
      <c r="E29" s="4" t="s">
        <v>51</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x14ac:dyDescent="0.2">
      <c r="B30" s="6">
        <v>29</v>
      </c>
      <c r="D30" s="6" t="s">
        <v>13</v>
      </c>
      <c r="E30" s="4" t="s">
        <v>53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x14ac:dyDescent="0.2">
      <c r="B31" s="6">
        <v>30</v>
      </c>
      <c r="D31" s="6" t="s">
        <v>47</v>
      </c>
      <c r="E31" s="4" t="s">
        <v>3</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6" thickBot="1" x14ac:dyDescent="0.25">
      <c r="A32" s="2"/>
      <c r="B32" s="6">
        <v>31</v>
      </c>
      <c r="D32" s="9" t="s">
        <v>50</v>
      </c>
      <c r="E32" s="4" t="s">
        <v>51</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69" ht="16" thickBot="1" x14ac:dyDescent="0.25">
      <c r="A33" s="2"/>
      <c r="B33" s="5" t="s">
        <v>33</v>
      </c>
      <c r="C33" s="3">
        <f>SUM(C2:C32)</f>
        <v>0</v>
      </c>
      <c r="D33" s="6"/>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row>
    <row r="34" spans="1:69" x14ac:dyDescent="0.2">
      <c r="A34" s="2"/>
      <c r="B34" s="5"/>
      <c r="C34" s="14"/>
      <c r="D34" s="6"/>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row>
    <row r="35" spans="1:69" x14ac:dyDescent="0.2">
      <c r="A35" s="19" t="s">
        <v>34</v>
      </c>
      <c r="B35" s="19"/>
      <c r="C35" s="4" t="s">
        <v>43</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row>
    <row r="36" spans="1:69" x14ac:dyDescent="0.2">
      <c r="A36" s="18" t="s">
        <v>37</v>
      </c>
      <c r="B36" s="18"/>
      <c r="C36" s="4">
        <f>C31+C24+C14+C27+C19</f>
        <v>0</v>
      </c>
      <c r="D36" s="4" t="s">
        <v>35</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row>
    <row r="37" spans="1:69" x14ac:dyDescent="0.2">
      <c r="A37" s="18" t="s">
        <v>38</v>
      </c>
      <c r="B37" s="18"/>
      <c r="C37" s="4">
        <f>C9+C11+C5+C23+C17</f>
        <v>0</v>
      </c>
      <c r="D37" s="4" t="s">
        <v>35</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row>
    <row r="38" spans="1:69" x14ac:dyDescent="0.2">
      <c r="A38" s="18" t="s">
        <v>39</v>
      </c>
      <c r="B38" s="18"/>
      <c r="C38" s="4">
        <f>C30+C13+C15</f>
        <v>0</v>
      </c>
      <c r="D38" s="4" t="s">
        <v>48</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row>
    <row r="39" spans="1:69" x14ac:dyDescent="0.2">
      <c r="A39" s="18" t="s">
        <v>52</v>
      </c>
      <c r="B39" s="18"/>
      <c r="C39" s="4">
        <f>C18+C3+C12+C22</f>
        <v>0</v>
      </c>
      <c r="D39" s="4" t="s">
        <v>36</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row>
    <row r="40" spans="1:69" x14ac:dyDescent="0.2">
      <c r="A40" s="18" t="s">
        <v>41</v>
      </c>
      <c r="B40" s="18"/>
      <c r="C40" s="4">
        <f>C2+C7+C16+C20+C21</f>
        <v>0</v>
      </c>
      <c r="D40" s="4" t="s">
        <v>35</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row>
    <row r="41" spans="1:69" x14ac:dyDescent="0.2">
      <c r="A41" s="18" t="s">
        <v>51</v>
      </c>
      <c r="B41" s="18"/>
      <c r="C41" s="4">
        <f>C4+C25+C29+C10+C32</f>
        <v>0</v>
      </c>
      <c r="D41" s="4" t="s">
        <v>35</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row>
    <row r="42" spans="1:69" x14ac:dyDescent="0.2">
      <c r="A42" s="18" t="s">
        <v>42</v>
      </c>
      <c r="B42" s="18"/>
      <c r="C42" s="4">
        <f>C8+C6+C28+C26</f>
        <v>0</v>
      </c>
      <c r="D42" s="4" t="s">
        <v>36</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row>
    <row r="43" spans="1:69" x14ac:dyDescent="0.2">
      <c r="A43" s="11"/>
      <c r="B43" s="12"/>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row>
    <row r="44" spans="1:69" x14ac:dyDescent="0.2">
      <c r="A44" s="19" t="s">
        <v>34</v>
      </c>
      <c r="B44" s="19"/>
      <c r="C44" s="4" t="s">
        <v>44</v>
      </c>
      <c r="D44" s="4" t="s">
        <v>49</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row>
    <row r="45" spans="1:69" x14ac:dyDescent="0.2">
      <c r="A45" s="18" t="s">
        <v>37</v>
      </c>
      <c r="B45" s="18"/>
      <c r="C45" s="4">
        <f>C36*(100/20)</f>
        <v>0</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row>
    <row r="46" spans="1:69" x14ac:dyDescent="0.2">
      <c r="A46" s="18" t="s">
        <v>38</v>
      </c>
      <c r="B46" s="18"/>
      <c r="C46" s="4">
        <f>C37*(100/20)</f>
        <v>0</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row>
    <row r="47" spans="1:69" x14ac:dyDescent="0.2">
      <c r="A47" s="18" t="s">
        <v>39</v>
      </c>
      <c r="B47" s="18"/>
      <c r="C47" s="4">
        <f>C38*(100/12)</f>
        <v>0</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row>
    <row r="48" spans="1:69" x14ac:dyDescent="0.2">
      <c r="A48" s="18" t="s">
        <v>40</v>
      </c>
      <c r="B48" s="18"/>
      <c r="C48" s="4">
        <f>C39*(100/16)</f>
        <v>0</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row>
    <row r="49" spans="1:75" x14ac:dyDescent="0.2">
      <c r="A49" s="18" t="s">
        <v>41</v>
      </c>
      <c r="B49" s="18"/>
      <c r="C49" s="4">
        <f>C40*(100/20)</f>
        <v>0</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row>
    <row r="50" spans="1:75" x14ac:dyDescent="0.2">
      <c r="A50" s="18" t="s">
        <v>51</v>
      </c>
      <c r="B50" s="18"/>
      <c r="C50" s="4">
        <f>C41*(100/20)</f>
        <v>0</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row>
    <row r="51" spans="1:75" x14ac:dyDescent="0.2">
      <c r="A51" s="18" t="s">
        <v>42</v>
      </c>
      <c r="B51" s="18"/>
      <c r="C51" s="4">
        <f>C42*(100/16)</f>
        <v>0</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row>
    <row r="52" spans="1:75" x14ac:dyDescent="0.2">
      <c r="C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x14ac:dyDescent="0.2">
      <c r="C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x14ac:dyDescent="0.2">
      <c r="C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x14ac:dyDescent="0.2">
      <c r="C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x14ac:dyDescent="0.2">
      <c r="C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x14ac:dyDescent="0.2">
      <c r="C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x14ac:dyDescent="0.2">
      <c r="C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x14ac:dyDescent="0.2">
      <c r="C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x14ac:dyDescent="0.2">
      <c r="C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x14ac:dyDescent="0.2">
      <c r="C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x14ac:dyDescent="0.2">
      <c r="C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x14ac:dyDescent="0.2">
      <c r="C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row>
    <row r="64" spans="1:75" x14ac:dyDescent="0.2">
      <c r="C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row>
    <row r="65" spans="3:75" x14ac:dyDescent="0.2">
      <c r="C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row>
    <row r="66" spans="3:75" x14ac:dyDescent="0.2">
      <c r="C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row>
    <row r="67" spans="3:75" x14ac:dyDescent="0.2">
      <c r="C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3:75" x14ac:dyDescent="0.2">
      <c r="C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3:75" x14ac:dyDescent="0.2">
      <c r="C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3:75" x14ac:dyDescent="0.2">
      <c r="C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row>
    <row r="71" spans="3:75" x14ac:dyDescent="0.2">
      <c r="C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row>
    <row r="72" spans="3:75" x14ac:dyDescent="0.2">
      <c r="C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row>
    <row r="73" spans="3:75" x14ac:dyDescent="0.2">
      <c r="C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row>
    <row r="74" spans="3:75" x14ac:dyDescent="0.2">
      <c r="C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row>
    <row r="75" spans="3:75" x14ac:dyDescent="0.2">
      <c r="C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row>
    <row r="76" spans="3:75" x14ac:dyDescent="0.2">
      <c r="C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3:75" x14ac:dyDescent="0.2">
      <c r="C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3:75" x14ac:dyDescent="0.2">
      <c r="C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3:75" x14ac:dyDescent="0.2">
      <c r="C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row>
    <row r="80" spans="3:75" x14ac:dyDescent="0.2">
      <c r="C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row>
    <row r="81" spans="3:75" x14ac:dyDescent="0.2">
      <c r="C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row>
    <row r="82" spans="3:75" x14ac:dyDescent="0.2">
      <c r="C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row>
    <row r="83" spans="3:75" x14ac:dyDescent="0.2">
      <c r="C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row>
    <row r="84" spans="3:75" x14ac:dyDescent="0.2">
      <c r="C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row>
    <row r="85" spans="3:75" x14ac:dyDescent="0.2">
      <c r="C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row>
    <row r="86" spans="3:75" x14ac:dyDescent="0.2">
      <c r="C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row>
    <row r="87" spans="3:75" x14ac:dyDescent="0.2">
      <c r="C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row>
    <row r="88" spans="3:75" x14ac:dyDescent="0.2">
      <c r="C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row>
    <row r="89" spans="3:75" x14ac:dyDescent="0.2">
      <c r="C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row>
    <row r="90" spans="3:75" x14ac:dyDescent="0.2">
      <c r="C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row>
    <row r="91" spans="3:75" x14ac:dyDescent="0.2">
      <c r="C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row>
    <row r="92" spans="3:75" x14ac:dyDescent="0.2">
      <c r="C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row>
    <row r="93" spans="3:75" x14ac:dyDescent="0.2">
      <c r="C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row>
    <row r="94" spans="3:75" x14ac:dyDescent="0.2">
      <c r="C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row>
    <row r="95" spans="3:75" x14ac:dyDescent="0.2">
      <c r="C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row>
    <row r="96" spans="3:75" x14ac:dyDescent="0.2">
      <c r="C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row>
    <row r="97" spans="3:75" x14ac:dyDescent="0.2">
      <c r="C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row>
    <row r="98" spans="3:75" x14ac:dyDescent="0.2">
      <c r="C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row>
    <row r="99" spans="3:75" x14ac:dyDescent="0.2">
      <c r="C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row>
    <row r="100" spans="3:75" x14ac:dyDescent="0.2">
      <c r="C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3:75" x14ac:dyDescent="0.2">
      <c r="C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3:75" x14ac:dyDescent="0.2">
      <c r="C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3:75" x14ac:dyDescent="0.2">
      <c r="C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3:75" x14ac:dyDescent="0.2">
      <c r="C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row>
    <row r="105" spans="3:75" x14ac:dyDescent="0.2">
      <c r="C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row>
    <row r="106" spans="3:75" x14ac:dyDescent="0.2">
      <c r="C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row>
    <row r="107" spans="3:75" x14ac:dyDescent="0.2">
      <c r="C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row>
    <row r="108" spans="3:75" x14ac:dyDescent="0.2">
      <c r="C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row>
    <row r="109" spans="3:75" x14ac:dyDescent="0.2">
      <c r="C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row>
    <row r="110" spans="3:75" x14ac:dyDescent="0.2">
      <c r="C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row>
    <row r="111" spans="3:75" x14ac:dyDescent="0.2">
      <c r="C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row>
    <row r="112" spans="3:75" x14ac:dyDescent="0.2">
      <c r="C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row>
    <row r="113" spans="3:75" x14ac:dyDescent="0.2">
      <c r="C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row>
    <row r="114" spans="3:75" x14ac:dyDescent="0.2">
      <c r="C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3:75" x14ac:dyDescent="0.2">
      <c r="C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3:75" x14ac:dyDescent="0.2">
      <c r="C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3:75" x14ac:dyDescent="0.2">
      <c r="C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3:75" x14ac:dyDescent="0.2">
      <c r="C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row>
    <row r="119" spans="3:75" x14ac:dyDescent="0.2">
      <c r="C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row>
    <row r="120" spans="3:75" x14ac:dyDescent="0.2">
      <c r="C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row>
    <row r="121" spans="3:75" x14ac:dyDescent="0.2">
      <c r="C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row>
    <row r="122" spans="3:75" x14ac:dyDescent="0.2">
      <c r="C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row>
    <row r="123" spans="3:75" x14ac:dyDescent="0.2">
      <c r="C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3:75" x14ac:dyDescent="0.2">
      <c r="C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3:75" x14ac:dyDescent="0.2">
      <c r="C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row>
    <row r="126" spans="3:75" x14ac:dyDescent="0.2">
      <c r="C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row>
    <row r="127" spans="3:75" x14ac:dyDescent="0.2">
      <c r="C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row>
    <row r="128" spans="3:75" x14ac:dyDescent="0.2">
      <c r="C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row>
    <row r="129" spans="3:75" x14ac:dyDescent="0.2">
      <c r="C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row>
    <row r="130" spans="3:75" x14ac:dyDescent="0.2">
      <c r="C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row>
    <row r="131" spans="3:75" x14ac:dyDescent="0.2">
      <c r="C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row>
    <row r="132" spans="3:75" x14ac:dyDescent="0.2">
      <c r="C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row>
    <row r="133" spans="3:75" x14ac:dyDescent="0.2">
      <c r="C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row>
    <row r="134" spans="3:75" x14ac:dyDescent="0.2">
      <c r="C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row>
    <row r="135" spans="3:75" x14ac:dyDescent="0.2">
      <c r="C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row>
    <row r="136" spans="3:75" x14ac:dyDescent="0.2">
      <c r="C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row>
    <row r="137" spans="3:75" x14ac:dyDescent="0.2">
      <c r="C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row>
    <row r="138" spans="3:75" x14ac:dyDescent="0.2">
      <c r="C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row>
    <row r="139" spans="3:75" x14ac:dyDescent="0.2">
      <c r="C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row>
    <row r="140" spans="3:75" x14ac:dyDescent="0.2">
      <c r="C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row>
  </sheetData>
  <sheetProtection password="963B" sheet="1" objects="1" scenarios="1" selectLockedCells="1"/>
  <mergeCells count="17">
    <mergeCell ref="A51:B51"/>
    <mergeCell ref="A39:B39"/>
    <mergeCell ref="A40:B40"/>
    <mergeCell ref="A41:B41"/>
    <mergeCell ref="A42:B42"/>
    <mergeCell ref="A45:B45"/>
    <mergeCell ref="A44:B44"/>
    <mergeCell ref="A46:B46"/>
    <mergeCell ref="A47:B47"/>
    <mergeCell ref="A48:B48"/>
    <mergeCell ref="A49:B49"/>
    <mergeCell ref="A50:B50"/>
    <mergeCell ref="A7:A10"/>
    <mergeCell ref="A36:B36"/>
    <mergeCell ref="A37:B37"/>
    <mergeCell ref="A38:B38"/>
    <mergeCell ref="A35:B3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scoring</vt:lpstr>
    </vt:vector>
  </TitlesOfParts>
  <Company>VUMC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Hatton, Kelsey</dc:creator>
  <cp:lastModifiedBy>Microsoft Office User</cp:lastModifiedBy>
  <cp:lastPrinted>2017-08-14T18:16:26Z</cp:lastPrinted>
  <dcterms:created xsi:type="dcterms:W3CDTF">2015-09-29T21:12:47Z</dcterms:created>
  <dcterms:modified xsi:type="dcterms:W3CDTF">2022-08-24T06:21:55Z</dcterms:modified>
</cp:coreProperties>
</file>